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408CDC79-6B6F-4F0E-8CFB-89FA29AE896F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1" l="1"/>
  <c r="G87" i="1"/>
  <c r="F86" i="1"/>
  <c r="G84" i="1"/>
  <c r="G83" i="1"/>
  <c r="G82" i="1"/>
  <c r="G81" i="1"/>
  <c r="G80" i="1"/>
  <c r="E79" i="1"/>
  <c r="D79" i="1"/>
  <c r="G77" i="1"/>
  <c r="G76" i="1"/>
  <c r="G75" i="1"/>
  <c r="C74" i="1"/>
  <c r="G74" i="1" s="1"/>
  <c r="G70" i="1"/>
  <c r="G69" i="1"/>
  <c r="F68" i="1"/>
  <c r="G66" i="1"/>
  <c r="G65" i="1"/>
  <c r="G64" i="1"/>
  <c r="G63" i="1"/>
  <c r="G62" i="1"/>
  <c r="E61" i="1"/>
  <c r="E72" i="1" s="1"/>
  <c r="D61" i="1"/>
  <c r="G59" i="1"/>
  <c r="G58" i="1"/>
  <c r="G57" i="1"/>
  <c r="C56" i="1"/>
  <c r="G39" i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G79" i="1" l="1"/>
  <c r="C23" i="1"/>
  <c r="C41" i="1" s="1"/>
  <c r="G7" i="1"/>
  <c r="C72" i="1"/>
  <c r="G56" i="1"/>
  <c r="D72" i="1"/>
  <c r="D90" i="1" s="1"/>
  <c r="G61" i="1"/>
  <c r="F72" i="1"/>
  <c r="G68" i="1"/>
  <c r="E90" i="1"/>
  <c r="F90" i="1"/>
  <c r="G86" i="1"/>
  <c r="E41" i="1"/>
  <c r="G19" i="1"/>
  <c r="D23" i="1"/>
  <c r="D41" i="1" s="1"/>
  <c r="C90" i="1" l="1"/>
  <c r="G90" i="1" s="1"/>
  <c r="G72" i="1"/>
  <c r="G41" i="1"/>
  <c r="G23" i="1"/>
</calcChain>
</file>

<file path=xl/sharedStrings.xml><?xml version="1.0" encoding="utf-8"?>
<sst xmlns="http://schemas.openxmlformats.org/spreadsheetml/2006/main" count="85" uniqueCount="34">
  <si>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</si>
  <si>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</si>
  <si>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</si>
  <si>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</si>
  <si>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</si>
  <si>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</si>
  <si>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</si>
  <si>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</si>
  <si>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</si>
  <si>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</si>
  <si>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</si>
  <si>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</si>
  <si>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</si>
  <si>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</si>
  <si>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</si>
  <si>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</si>
  <si>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</si>
  <si>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</si>
  <si>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</si>
  <si>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</si>
  <si>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</si>
  <si>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</si>
  <si>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</si>
  <si>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</si>
  <si>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</si>
  <si>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</si>
  <si>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</si>
  <si>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</si>
  <si>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31 de Diciembre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</si>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</sst>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67" fontId="7" fillId="0" borderId="25" xfId="0" applyNumberFormat="1" applyFont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128588</xdr:colOff>
      <xdr:row>43</xdr:row>
      <xdr:rowOff>100012</xdr:rowOff>
    </xdr:from>
    <xdr:to>
      <xdr:col>5</xdr:col>
      <xdr:colOff>1619250</xdr:colOff>
      <xdr:row>44</xdr:row>
      <xdr:rowOff>7122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5D52B66-97D3-49BF-B4CF-D5B987E9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141619" y="9625012"/>
          <a:ext cx="1490662" cy="150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797719</xdr:colOff>
      <xdr:row>42</xdr:row>
      <xdr:rowOff>95251</xdr:rowOff>
    </xdr:from>
    <xdr:to>
      <xdr:col>1</xdr:col>
      <xdr:colOff>2250281</xdr:colOff>
      <xdr:row>43</xdr:row>
      <xdr:rowOff>1553090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D4E603CA-1A21-461E-9C00-70174518D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7" y="9441657"/>
          <a:ext cx="1452562" cy="163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128588</xdr:colOff>
      <xdr:row>92</xdr:row>
      <xdr:rowOff>100012</xdr:rowOff>
    </xdr:from>
    <xdr:ext cx="1490662" cy="1502548"/>
    <xdr:pic>
      <xdr:nvPicPr>
        <xdr:cNvPr id="4" name="3 Imagen">
          <a:extLst>
            <a:ext uri="{FF2B5EF4-FFF2-40B4-BE49-F238E27FC236}">
              <a16:creationId xmlns:a16="http://schemas.microsoft.com/office/drawing/2014/main" id="{EF1A11A1-2799-48AE-AAD4-C253D2401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141619" y="9625012"/>
          <a:ext cx="1490662" cy="150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797719</xdr:colOff>
      <xdr:row>91</xdr:row>
      <xdr:rowOff>95251</xdr:rowOff>
    </xdr:from>
    <xdr:ext cx="1452562" cy="1636433"/>
    <xdr:pic>
      <xdr:nvPicPr>
        <xdr:cNvPr id="5" name="1 Imagen">
          <a:extLst>
            <a:ext uri="{FF2B5EF4-FFF2-40B4-BE49-F238E27FC236}">
              <a16:creationId xmlns:a16="http://schemas.microsoft.com/office/drawing/2014/main" id="{36817BF7-F2D9-460F-8E04-8F3AC737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7" y="9441657"/>
          <a:ext cx="1452562" cy="163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4" zoomScale="80" zoomScaleNormal="80" workbookViewId="0">
      <selection activeCell="E81" sqref="E8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60" t="s">
        <v>19</v>
      </c>
      <c r="C2" s="61"/>
      <c r="D2" s="61"/>
      <c r="E2" s="61"/>
      <c r="F2" s="61"/>
      <c r="G2" s="62"/>
    </row>
    <row r="3" spans="2:8" x14ac:dyDescent="0.2">
      <c r="B3" s="63" t="s">
        <v>1</v>
      </c>
      <c r="C3" s="64"/>
      <c r="D3" s="64"/>
      <c r="E3" s="64"/>
      <c r="F3" s="64"/>
      <c r="G3" s="65"/>
    </row>
    <row r="4" spans="2:8" ht="15" thickBot="1" x14ac:dyDescent="0.25">
      <c r="B4" s="57" t="s">
        <v>28</v>
      </c>
      <c r="C4" s="58"/>
      <c r="D4" s="58"/>
      <c r="E4" s="58"/>
      <c r="F4" s="58"/>
      <c r="G4" s="59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50000000</v>
      </c>
      <c r="D7" s="12"/>
      <c r="E7" s="20"/>
      <c r="F7" s="12"/>
      <c r="G7" s="4">
        <f>SUM(C7:F7)</f>
        <v>50000000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50000000</v>
      </c>
      <c r="D9" s="13"/>
      <c r="E9" s="21"/>
      <c r="F9" s="13"/>
      <c r="G9" s="6">
        <f>SUM(C9:F9)</f>
        <v>50000000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8992870.4900000002</v>
      </c>
      <c r="E12" s="23">
        <f>SUM(E13)</f>
        <v>-43571263.75</v>
      </c>
      <c r="F12" s="12"/>
      <c r="G12" s="4">
        <f>SUM(C12:F12)</f>
        <v>-34578393.259999998</v>
      </c>
    </row>
    <row r="13" spans="2:8" x14ac:dyDescent="0.2">
      <c r="B13" s="5" t="s">
        <v>11</v>
      </c>
      <c r="C13" s="13"/>
      <c r="D13" s="13"/>
      <c r="E13" s="24">
        <v>-43571263.75</v>
      </c>
      <c r="F13" s="13"/>
      <c r="G13" s="6">
        <f>SUM(C13:F13)</f>
        <v>-43571263.75</v>
      </c>
    </row>
    <row r="14" spans="2:8" x14ac:dyDescent="0.2">
      <c r="B14" s="5" t="s">
        <v>12</v>
      </c>
      <c r="C14" s="13"/>
      <c r="D14" s="16">
        <v>23612120.18</v>
      </c>
      <c r="E14" s="21"/>
      <c r="F14" s="13"/>
      <c r="G14" s="6">
        <f>SUM(C14:F14)</f>
        <v>23612120.18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-14619249.689999999</v>
      </c>
      <c r="E17" s="21"/>
      <c r="F17" s="13"/>
      <c r="G17" s="6">
        <f>D17</f>
        <v>-14619249.689999999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50000000</v>
      </c>
      <c r="D23" s="15">
        <f>SUM(D12)</f>
        <v>8992870.4900000002</v>
      </c>
      <c r="E23" s="23">
        <f>E12</f>
        <v>-43571263.75</v>
      </c>
      <c r="F23" s="15">
        <f>SUM(F19)</f>
        <v>0</v>
      </c>
      <c r="G23" s="4">
        <f>SUM(C23:F23)</f>
        <v>15421606.740000002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-43571263.75</v>
      </c>
      <c r="E30" s="23">
        <f>SUM(E31:E35)</f>
        <v>47790394.140000001</v>
      </c>
      <c r="F30" s="12"/>
      <c r="G30" s="4">
        <f>SUM(D30:E30)</f>
        <v>4219130.3900000006</v>
      </c>
    </row>
    <row r="31" spans="2:7" x14ac:dyDescent="0.2">
      <c r="B31" s="5" t="s">
        <v>11</v>
      </c>
      <c r="C31" s="13"/>
      <c r="D31" s="13"/>
      <c r="E31" s="24">
        <v>4219130.3899999997</v>
      </c>
      <c r="F31" s="13"/>
      <c r="G31" s="6">
        <f>SUM(E31)</f>
        <v>4219130.3899999997</v>
      </c>
    </row>
    <row r="32" spans="2:7" x14ac:dyDescent="0.2">
      <c r="B32" s="5" t="s">
        <v>12</v>
      </c>
      <c r="C32" s="13"/>
      <c r="D32" s="16">
        <v>-43571263.75</v>
      </c>
      <c r="E32" s="24">
        <v>43571263.75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50000000</v>
      </c>
      <c r="D41" s="17">
        <f>SUM(D23,D30)</f>
        <v>-34578393.259999998</v>
      </c>
      <c r="E41" s="25">
        <f>SUM(E30,E23)</f>
        <v>4219130.3900000006</v>
      </c>
      <c r="F41" s="17">
        <f>SUM(F37,F23)</f>
        <v>0</v>
      </c>
      <c r="G41" s="7">
        <f>SUM(C41:F41)</f>
        <v>19640737.130000003</v>
      </c>
    </row>
    <row r="42" spans="2:7" x14ac:dyDescent="0.2">
      <c r="B42" s="28" t="s">
        <v>18</v>
      </c>
    </row>
    <row r="43" spans="2:7" s="29" customFormat="1" x14ac:dyDescent="0.2"/>
    <row r="44" spans="2:7" s="29" customFormat="1" ht="125.25" customHeight="1" x14ac:dyDescent="0.2">
      <c r="B44" s="1"/>
    </row>
    <row r="45" spans="2:7" s="29" customFormat="1" x14ac:dyDescent="0.2">
      <c r="B45" s="53" t="s">
        <v>30</v>
      </c>
      <c r="F45" s="54" t="s">
        <v>31</v>
      </c>
    </row>
    <row r="46" spans="2:7" s="29" customFormat="1" x14ac:dyDescent="0.2">
      <c r="B46" s="55" t="s">
        <v>32</v>
      </c>
      <c r="F46" s="56" t="s">
        <v>33</v>
      </c>
    </row>
    <row r="47" spans="2:7" s="29" customFormat="1" x14ac:dyDescent="0.2"/>
    <row r="48" spans="2:7" s="29" customFormat="1" x14ac:dyDescent="0.2"/>
    <row r="49" spans="2:7" s="29" customFormat="1" x14ac:dyDescent="0.2"/>
    <row r="50" spans="2:7" s="29" customFormat="1" ht="15" thickBot="1" x14ac:dyDescent="0.25"/>
    <row r="51" spans="2:7" s="29" customFormat="1" x14ac:dyDescent="0.2">
      <c r="B51" s="60" t="s">
        <v>29</v>
      </c>
      <c r="C51" s="61"/>
      <c r="D51" s="61"/>
      <c r="E51" s="61"/>
      <c r="F51" s="61"/>
      <c r="G51" s="62"/>
    </row>
    <row r="52" spans="2:7" s="29" customFormat="1" x14ac:dyDescent="0.2">
      <c r="B52" s="66" t="s">
        <v>1</v>
      </c>
      <c r="C52" s="67"/>
      <c r="D52" s="67"/>
      <c r="E52" s="67"/>
      <c r="F52" s="67"/>
      <c r="G52" s="68"/>
    </row>
    <row r="53" spans="2:7" s="29" customFormat="1" ht="15" thickBot="1" x14ac:dyDescent="0.25">
      <c r="B53" s="57" t="s">
        <v>28</v>
      </c>
      <c r="C53" s="58"/>
      <c r="D53" s="58"/>
      <c r="E53" s="58"/>
      <c r="F53" s="58"/>
      <c r="G53" s="59"/>
    </row>
    <row r="54" spans="2:7" s="29" customFormat="1" ht="36.75" thickBot="1" x14ac:dyDescent="0.25">
      <c r="B54" s="33" t="s">
        <v>2</v>
      </c>
      <c r="C54" s="34" t="s">
        <v>3</v>
      </c>
      <c r="D54" s="34" t="s">
        <v>4</v>
      </c>
      <c r="E54" s="35" t="s">
        <v>5</v>
      </c>
      <c r="F54" s="34" t="s">
        <v>6</v>
      </c>
      <c r="G54" s="36" t="s">
        <v>7</v>
      </c>
    </row>
    <row r="55" spans="2:7" s="29" customFormat="1" x14ac:dyDescent="0.2">
      <c r="B55" s="37"/>
      <c r="C55" s="38"/>
      <c r="D55" s="38"/>
      <c r="E55" s="39"/>
      <c r="F55" s="38"/>
      <c r="G55" s="40"/>
    </row>
    <row r="56" spans="2:7" s="29" customFormat="1" x14ac:dyDescent="0.2">
      <c r="B56" s="31" t="s">
        <v>20</v>
      </c>
      <c r="C56" s="41">
        <f>SUM(C57,C58,C59)</f>
        <v>52084608.210000001</v>
      </c>
      <c r="D56" s="42"/>
      <c r="E56" s="43"/>
      <c r="F56" s="42"/>
      <c r="G56" s="44">
        <f>SUM(C56:F56)</f>
        <v>52084608.210000001</v>
      </c>
    </row>
    <row r="57" spans="2:7" s="29" customFormat="1" x14ac:dyDescent="0.2">
      <c r="B57" s="45" t="s">
        <v>8</v>
      </c>
      <c r="C57" s="16">
        <v>52084608.210000001</v>
      </c>
      <c r="D57" s="46"/>
      <c r="E57" s="47"/>
      <c r="F57" s="46"/>
      <c r="G57" s="48">
        <f>SUM(C57:F57)</f>
        <v>52084608.210000001</v>
      </c>
    </row>
    <row r="58" spans="2:7" s="29" customFormat="1" x14ac:dyDescent="0.2">
      <c r="B58" s="45" t="s">
        <v>9</v>
      </c>
      <c r="C58" s="16">
        <v>0</v>
      </c>
      <c r="D58" s="46"/>
      <c r="E58" s="47"/>
      <c r="F58" s="46"/>
      <c r="G58" s="48">
        <f>SUM(C58:F58)</f>
        <v>0</v>
      </c>
    </row>
    <row r="59" spans="2:7" s="29" customFormat="1" x14ac:dyDescent="0.2">
      <c r="B59" s="45" t="s">
        <v>10</v>
      </c>
      <c r="C59" s="16">
        <v>0</v>
      </c>
      <c r="D59" s="46"/>
      <c r="E59" s="47"/>
      <c r="F59" s="46"/>
      <c r="G59" s="48">
        <f>SUM(C59:F59)</f>
        <v>0</v>
      </c>
    </row>
    <row r="60" spans="2:7" s="29" customFormat="1" x14ac:dyDescent="0.2">
      <c r="B60" s="45"/>
      <c r="C60" s="16"/>
      <c r="D60" s="16"/>
      <c r="E60" s="24"/>
      <c r="F60" s="16"/>
      <c r="G60" s="48"/>
    </row>
    <row r="61" spans="2:7" s="29" customFormat="1" x14ac:dyDescent="0.2">
      <c r="B61" s="31" t="s">
        <v>21</v>
      </c>
      <c r="C61" s="42"/>
      <c r="D61" s="41">
        <f>SUM(D63,D64,D65,D66,)</f>
        <v>134544868.49000001</v>
      </c>
      <c r="E61" s="49">
        <f>SUM(E62)</f>
        <v>37263978.340000004</v>
      </c>
      <c r="F61" s="42"/>
      <c r="G61" s="44">
        <f>SUM(C61:F61)</f>
        <v>171808846.83000001</v>
      </c>
    </row>
    <row r="62" spans="2:7" s="29" customFormat="1" x14ac:dyDescent="0.2">
      <c r="B62" s="45" t="s">
        <v>11</v>
      </c>
      <c r="C62" s="46"/>
      <c r="D62" s="46"/>
      <c r="E62" s="69">
        <v>37263978.340000004</v>
      </c>
      <c r="F62" s="46"/>
      <c r="G62" s="48">
        <f>SUM(C62:F62)</f>
        <v>37263978.340000004</v>
      </c>
    </row>
    <row r="63" spans="2:7" s="29" customFormat="1" x14ac:dyDescent="0.2">
      <c r="B63" s="45" t="s">
        <v>12</v>
      </c>
      <c r="C63" s="46"/>
      <c r="D63" s="16">
        <v>105605547.08</v>
      </c>
      <c r="E63" s="47"/>
      <c r="F63" s="46"/>
      <c r="G63" s="48">
        <f>SUM(C63:F63)</f>
        <v>105605547.08</v>
      </c>
    </row>
    <row r="64" spans="2:7" s="29" customFormat="1" x14ac:dyDescent="0.2">
      <c r="B64" s="45" t="s">
        <v>13</v>
      </c>
      <c r="C64" s="46"/>
      <c r="D64" s="16">
        <v>28939321.41</v>
      </c>
      <c r="E64" s="47"/>
      <c r="F64" s="46"/>
      <c r="G64" s="48">
        <f>D64</f>
        <v>28939321.41</v>
      </c>
    </row>
    <row r="65" spans="2:7" s="29" customFormat="1" x14ac:dyDescent="0.2">
      <c r="B65" s="45" t="s">
        <v>14</v>
      </c>
      <c r="C65" s="46"/>
      <c r="D65" s="16">
        <v>0</v>
      </c>
      <c r="E65" s="47"/>
      <c r="F65" s="46"/>
      <c r="G65" s="48">
        <f>D65</f>
        <v>0</v>
      </c>
    </row>
    <row r="66" spans="2:7" s="29" customFormat="1" x14ac:dyDescent="0.2">
      <c r="B66" s="45" t="s">
        <v>15</v>
      </c>
      <c r="C66" s="46"/>
      <c r="D66" s="16">
        <v>0</v>
      </c>
      <c r="E66" s="47"/>
      <c r="F66" s="46"/>
      <c r="G66" s="48">
        <f>D66</f>
        <v>0</v>
      </c>
    </row>
    <row r="67" spans="2:7" s="29" customFormat="1" x14ac:dyDescent="0.2">
      <c r="B67" s="45"/>
      <c r="C67" s="16"/>
      <c r="D67" s="16"/>
      <c r="E67" s="24"/>
      <c r="F67" s="16"/>
      <c r="G67" s="48"/>
    </row>
    <row r="68" spans="2:7" s="29" customFormat="1" ht="24" x14ac:dyDescent="0.2">
      <c r="B68" s="31" t="s">
        <v>22</v>
      </c>
      <c r="C68" s="46"/>
      <c r="D68" s="46"/>
      <c r="E68" s="47"/>
      <c r="F68" s="41">
        <f>SUM(F69,F70,)</f>
        <v>0</v>
      </c>
      <c r="G68" s="44">
        <f>F68</f>
        <v>0</v>
      </c>
    </row>
    <row r="69" spans="2:7" s="29" customFormat="1" x14ac:dyDescent="0.2">
      <c r="B69" s="45" t="s">
        <v>16</v>
      </c>
      <c r="C69" s="46"/>
      <c r="D69" s="46"/>
      <c r="E69" s="47"/>
      <c r="F69" s="16">
        <v>0</v>
      </c>
      <c r="G69" s="48">
        <f>F69</f>
        <v>0</v>
      </c>
    </row>
    <row r="70" spans="2:7" s="29" customFormat="1" x14ac:dyDescent="0.2">
      <c r="B70" s="45" t="s">
        <v>17</v>
      </c>
      <c r="C70" s="46"/>
      <c r="D70" s="46"/>
      <c r="E70" s="47"/>
      <c r="F70" s="16">
        <v>0</v>
      </c>
      <c r="G70" s="48">
        <f>F70</f>
        <v>0</v>
      </c>
    </row>
    <row r="71" spans="2:7" s="29" customFormat="1" x14ac:dyDescent="0.2">
      <c r="B71" s="45"/>
      <c r="C71" s="16"/>
      <c r="D71" s="16"/>
      <c r="E71" s="24"/>
      <c r="F71" s="16"/>
      <c r="G71" s="48"/>
    </row>
    <row r="72" spans="2:7" s="29" customFormat="1" x14ac:dyDescent="0.2">
      <c r="B72" s="31" t="s">
        <v>23</v>
      </c>
      <c r="C72" s="41">
        <f>SUM(C56)</f>
        <v>52084608.210000001</v>
      </c>
      <c r="D72" s="41">
        <f>SUM(D61)</f>
        <v>134544868.49000001</v>
      </c>
      <c r="E72" s="49">
        <f>E61</f>
        <v>37263978.340000004</v>
      </c>
      <c r="F72" s="41">
        <f>SUM(F68)</f>
        <v>0</v>
      </c>
      <c r="G72" s="44">
        <f>SUM(C72:F72)</f>
        <v>223893455.04000002</v>
      </c>
    </row>
    <row r="73" spans="2:7" s="29" customFormat="1" x14ac:dyDescent="0.2">
      <c r="B73" s="45"/>
      <c r="C73" s="41"/>
      <c r="D73" s="16"/>
      <c r="E73" s="24"/>
      <c r="F73" s="16"/>
      <c r="G73" s="48"/>
    </row>
    <row r="74" spans="2:7" s="29" customFormat="1" ht="24" x14ac:dyDescent="0.2">
      <c r="B74" s="31" t="s">
        <v>24</v>
      </c>
      <c r="C74" s="41">
        <f>SUM(C75:C77)</f>
        <v>0</v>
      </c>
      <c r="D74" s="42"/>
      <c r="E74" s="43"/>
      <c r="F74" s="42"/>
      <c r="G74" s="44">
        <f>C74</f>
        <v>0</v>
      </c>
    </row>
    <row r="75" spans="2:7" s="29" customFormat="1" x14ac:dyDescent="0.2">
      <c r="B75" s="45" t="s">
        <v>8</v>
      </c>
      <c r="C75" s="16">
        <v>0</v>
      </c>
      <c r="D75" s="46"/>
      <c r="E75" s="47"/>
      <c r="F75" s="46"/>
      <c r="G75" s="48">
        <f>C75</f>
        <v>0</v>
      </c>
    </row>
    <row r="76" spans="2:7" s="29" customFormat="1" x14ac:dyDescent="0.2">
      <c r="B76" s="45" t="s">
        <v>9</v>
      </c>
      <c r="C76" s="16">
        <v>0</v>
      </c>
      <c r="D76" s="46"/>
      <c r="E76" s="47"/>
      <c r="F76" s="46"/>
      <c r="G76" s="48">
        <f>C76</f>
        <v>0</v>
      </c>
    </row>
    <row r="77" spans="2:7" s="29" customFormat="1" x14ac:dyDescent="0.2">
      <c r="B77" s="45" t="s">
        <v>10</v>
      </c>
      <c r="C77" s="16">
        <v>0</v>
      </c>
      <c r="D77" s="46"/>
      <c r="E77" s="47"/>
      <c r="F77" s="46"/>
      <c r="G77" s="48">
        <f>C77</f>
        <v>0</v>
      </c>
    </row>
    <row r="78" spans="2:7" s="29" customFormat="1" x14ac:dyDescent="0.2">
      <c r="B78" s="45"/>
      <c r="C78" s="16"/>
      <c r="D78" s="16"/>
      <c r="E78" s="24"/>
      <c r="F78" s="16"/>
      <c r="G78" s="48"/>
    </row>
    <row r="79" spans="2:7" s="29" customFormat="1" ht="24" x14ac:dyDescent="0.2">
      <c r="B79" s="31" t="s">
        <v>25</v>
      </c>
      <c r="C79" s="42"/>
      <c r="D79" s="41">
        <f>D81</f>
        <v>37263978.340000004</v>
      </c>
      <c r="E79" s="49">
        <f>SUM(E80:E84)</f>
        <v>5475107.0699999928</v>
      </c>
      <c r="F79" s="42"/>
      <c r="G79" s="44">
        <f>SUM(D79:E79)</f>
        <v>42739085.409999996</v>
      </c>
    </row>
    <row r="80" spans="2:7" s="29" customFormat="1" x14ac:dyDescent="0.2">
      <c r="B80" s="45" t="s">
        <v>11</v>
      </c>
      <c r="C80" s="46"/>
      <c r="D80" s="46"/>
      <c r="E80" s="69">
        <v>42739085.409999996</v>
      </c>
      <c r="F80" s="46"/>
      <c r="G80" s="48">
        <f>SUM(E80)</f>
        <v>42739085.409999996</v>
      </c>
    </row>
    <row r="81" spans="2:7" s="29" customFormat="1" x14ac:dyDescent="0.2">
      <c r="B81" s="45" t="s">
        <v>12</v>
      </c>
      <c r="C81" s="46"/>
      <c r="D81" s="69">
        <v>37263978.340000004</v>
      </c>
      <c r="E81" s="69">
        <v>-37263978.340000004</v>
      </c>
      <c r="F81" s="46"/>
      <c r="G81" s="48">
        <f>SUM(D81:E81)</f>
        <v>0</v>
      </c>
    </row>
    <row r="82" spans="2:7" s="29" customFormat="1" x14ac:dyDescent="0.2">
      <c r="B82" s="45" t="s">
        <v>13</v>
      </c>
      <c r="C82" s="46"/>
      <c r="D82" s="46"/>
      <c r="E82" s="24">
        <v>0</v>
      </c>
      <c r="F82" s="46"/>
      <c r="G82" s="48">
        <f>E82</f>
        <v>0</v>
      </c>
    </row>
    <row r="83" spans="2:7" s="29" customFormat="1" x14ac:dyDescent="0.2">
      <c r="B83" s="45" t="s">
        <v>14</v>
      </c>
      <c r="C83" s="46"/>
      <c r="D83" s="46"/>
      <c r="E83" s="24">
        <v>0</v>
      </c>
      <c r="F83" s="46"/>
      <c r="G83" s="48">
        <f>E83</f>
        <v>0</v>
      </c>
    </row>
    <row r="84" spans="2:7" s="29" customFormat="1" x14ac:dyDescent="0.2">
      <c r="B84" s="45" t="s">
        <v>15</v>
      </c>
      <c r="C84" s="46"/>
      <c r="D84" s="46"/>
      <c r="E84" s="24">
        <v>0</v>
      </c>
      <c r="F84" s="46"/>
      <c r="G84" s="48">
        <f>E84</f>
        <v>0</v>
      </c>
    </row>
    <row r="85" spans="2:7" s="29" customFormat="1" x14ac:dyDescent="0.2">
      <c r="B85" s="45"/>
      <c r="C85" s="16"/>
      <c r="D85" s="16"/>
      <c r="E85" s="24"/>
      <c r="F85" s="16"/>
      <c r="G85" s="48"/>
    </row>
    <row r="86" spans="2:7" s="29" customFormat="1" ht="36" x14ac:dyDescent="0.2">
      <c r="B86" s="31" t="s">
        <v>26</v>
      </c>
      <c r="C86" s="46"/>
      <c r="D86" s="46"/>
      <c r="E86" s="47"/>
      <c r="F86" s="41">
        <f>SUM(F87:F88)</f>
        <v>0</v>
      </c>
      <c r="G86" s="44">
        <f>F86</f>
        <v>0</v>
      </c>
    </row>
    <row r="87" spans="2:7" s="29" customFormat="1" x14ac:dyDescent="0.2">
      <c r="B87" s="45" t="s">
        <v>16</v>
      </c>
      <c r="C87" s="46"/>
      <c r="D87" s="46"/>
      <c r="E87" s="47"/>
      <c r="F87" s="16">
        <v>0</v>
      </c>
      <c r="G87" s="48">
        <f>F87</f>
        <v>0</v>
      </c>
    </row>
    <row r="88" spans="2:7" s="29" customFormat="1" x14ac:dyDescent="0.2">
      <c r="B88" s="45" t="s">
        <v>17</v>
      </c>
      <c r="C88" s="46"/>
      <c r="D88" s="46"/>
      <c r="E88" s="47"/>
      <c r="F88" s="16">
        <v>0</v>
      </c>
      <c r="G88" s="48">
        <f>F88</f>
        <v>0</v>
      </c>
    </row>
    <row r="89" spans="2:7" s="29" customFormat="1" x14ac:dyDescent="0.2">
      <c r="B89" s="45"/>
      <c r="C89" s="16"/>
      <c r="D89" s="16"/>
      <c r="E89" s="24"/>
      <c r="F89" s="16"/>
      <c r="G89" s="48"/>
    </row>
    <row r="90" spans="2:7" s="29" customFormat="1" ht="15" thickBot="1" x14ac:dyDescent="0.25">
      <c r="B90" s="32" t="s">
        <v>27</v>
      </c>
      <c r="C90" s="50">
        <f>SUM(C72,C74)</f>
        <v>52084608.210000001</v>
      </c>
      <c r="D90" s="50">
        <f>SUM(D72,D79)</f>
        <v>171808846.83000001</v>
      </c>
      <c r="E90" s="51">
        <f>SUM(E79,E72)</f>
        <v>42739085.409999996</v>
      </c>
      <c r="F90" s="50">
        <f>SUM(F86,F72)</f>
        <v>0</v>
      </c>
      <c r="G90" s="52">
        <f>SUM(C90:F90)</f>
        <v>266632540.45000002</v>
      </c>
    </row>
    <row r="91" spans="2:7" s="29" customFormat="1" x14ac:dyDescent="0.2">
      <c r="B91" s="30" t="s">
        <v>18</v>
      </c>
    </row>
    <row r="92" spans="2:7" s="29" customFormat="1" x14ac:dyDescent="0.2"/>
    <row r="93" spans="2:7" s="29" customFormat="1" ht="125.25" customHeight="1" x14ac:dyDescent="0.2">
      <c r="B93" s="1"/>
    </row>
    <row r="94" spans="2:7" s="29" customFormat="1" x14ac:dyDescent="0.2">
      <c r="B94" s="53" t="s">
        <v>30</v>
      </c>
      <c r="F94" s="54" t="s">
        <v>31</v>
      </c>
    </row>
    <row r="95" spans="2:7" s="29" customFormat="1" x14ac:dyDescent="0.2">
      <c r="B95" s="55" t="s">
        <v>32</v>
      </c>
      <c r="F95" s="56" t="s">
        <v>33</v>
      </c>
    </row>
    <row r="96" spans="2:7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3:G53"/>
    <mergeCell ref="B2:G2"/>
    <mergeCell ref="B3:G3"/>
    <mergeCell ref="B4:G4"/>
    <mergeCell ref="B51:G51"/>
    <mergeCell ref="B52:G5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2019-12-06T17:20:35Z</dcterms:created>
  <dcterms:modified xsi:type="dcterms:W3CDTF">2025-01-22T00:03:04Z</dcterms:modified>
</cp:coreProperties>
</file>